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NAS HALDER\Desktop\computer\coma_notes\sem-I\"/>
    </mc:Choice>
  </mc:AlternateContent>
  <xr:revisionPtr revIDLastSave="0" documentId="13_ncr:1_{249E0856-D68B-4D03-9245-246BF5BA950D}" xr6:coauthVersionLast="47" xr6:coauthVersionMax="47" xr10:uidLastSave="{00000000-0000-0000-0000-000000000000}"/>
  <bookViews>
    <workbookView xWindow="-110" yWindow="-110" windowWidth="19420" windowHeight="11500" firstSheet="1" activeTab="1" xr2:uid="{B8110E09-94BD-4892-B47C-050A0DE8D548}"/>
  </bookViews>
  <sheets>
    <sheet name="Xlookup" sheetId="1" r:id="rId1"/>
    <sheet name="vlookup_with_array_column()_no" sheetId="2" r:id="rId2"/>
    <sheet name="Vlookup_with_match()" sheetId="5" r:id="rId3"/>
    <sheet name="vlookup +choose+match+Arra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4" l="1"/>
  <c r="A3" i="4"/>
  <c r="A4" i="4"/>
  <c r="A5" i="4"/>
  <c r="A6" i="4"/>
  <c r="A7" i="4"/>
  <c r="A8" i="4"/>
  <c r="A9" i="4"/>
  <c r="A2" i="4"/>
  <c r="M8" i="5"/>
  <c r="M4" i="5"/>
  <c r="I13" i="2"/>
  <c r="J13" i="2"/>
  <c r="K13" i="2"/>
  <c r="H13" i="2"/>
  <c r="K8" i="2"/>
  <c r="J8" i="2"/>
  <c r="I8" i="2"/>
  <c r="H8" i="2"/>
  <c r="L14" i="4" a="1"/>
  <c r="L14" i="4" s="1"/>
  <c r="F14" i="4"/>
  <c r="G14" i="4" s="1"/>
  <c r="H14" i="4" s="1"/>
  <c r="E14" i="4"/>
  <c r="I3" i="5"/>
  <c r="H3" i="2" a="1"/>
  <c r="H3" i="2" s="1"/>
  <c r="N1" i="4" a="1"/>
  <c r="N1" i="4" s="1"/>
  <c r="M3" i="1" a="1"/>
  <c r="M3" i="1" s="1"/>
  <c r="I15" i="1"/>
  <c r="I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<sst xmlns="http://schemas.openxmlformats.org/spreadsheetml/2006/main" count="128" uniqueCount="30">
  <si>
    <t>Name</t>
  </si>
  <si>
    <t>Beng</t>
  </si>
  <si>
    <t>Math</t>
  </si>
  <si>
    <t>Phy</t>
  </si>
  <si>
    <t>Ram</t>
  </si>
  <si>
    <t>Shyam</t>
  </si>
  <si>
    <t>Jadu</t>
  </si>
  <si>
    <t>Modhu</t>
  </si>
  <si>
    <t>Ratan</t>
  </si>
  <si>
    <t>Madan</t>
  </si>
  <si>
    <t>Shila</t>
  </si>
  <si>
    <t>Nila</t>
  </si>
  <si>
    <t>1st Method</t>
  </si>
  <si>
    <t>2nd Method</t>
  </si>
  <si>
    <t>Chem</t>
  </si>
  <si>
    <t>Chems</t>
  </si>
  <si>
    <t>3rd Method</t>
  </si>
  <si>
    <t>Roll</t>
  </si>
  <si>
    <t>Reg</t>
  </si>
  <si>
    <t>Roll_eg</t>
  </si>
  <si>
    <t>Use of Vlookup using Array</t>
  </si>
  <si>
    <t>Use of Vlookup using column no</t>
  </si>
  <si>
    <t>Demo of Match() for column</t>
  </si>
  <si>
    <t>Demo of Match() for row</t>
  </si>
  <si>
    <t>Registration</t>
  </si>
  <si>
    <t>1. according to more then one option</t>
  </si>
  <si>
    <t>2. vlookup+choose+match</t>
  </si>
  <si>
    <t>3.Vlookup +array</t>
  </si>
  <si>
    <t>4.choose + Array</t>
  </si>
  <si>
    <t>Use of Vlookup using columns()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</si>
</sst>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Aptos Display"/>
      <family val="2"/>
    </font>
    <font>
      <b/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8" fillId="2" borderId="0" xfId="0" applyFont="1" applyFill="1"/>
    <xf numFmtId="0" fontId="2" fillId="2" borderId="0" xfId="0" applyFont="1" applyFill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0" borderId="1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textRotation="90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C107FF-62C9-4D73-8664-D8C0CEB1F48A}" name="Table2" displayName="Table2" ref="A1:E9" totalsRowShown="0" headerRowDxfId="13" dataDxfId="12">
  <autoFilter ref="A1:E9" xr:uid="{4FC107FF-62C9-4D73-8664-D8C0CEB1F48A}"/>
  <tableColumns count="5">
    <tableColumn id="1" xr3:uid="{E5036165-D085-467D-8169-76C3474C8193}" name="Name" dataDxfId="11"/>
    <tableColumn id="2" xr3:uid="{D0863038-9F57-42EE-8375-9F02ECA7542F}" name="Beng" dataDxfId="10"/>
    <tableColumn id="3" xr3:uid="{09696398-1B12-4784-99E1-8270B4244F36}" name="Math" dataDxfId="9"/>
    <tableColumn id="4" xr3:uid="{9A1604FE-0FD5-4D44-8BF4-E517C80625CB}" name="Phy" dataDxfId="8"/>
    <tableColumn id="5" xr3:uid="{D15F1878-0E43-403E-9F11-25068F7BA6AC}" name="Chem" dataDxfId="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78EF4AE-8C1A-41AD-970A-5D68045A3151}" name="Table3" displayName="Table3" ref="A14:E22" totalsRowShown="0" headerRowDxfId="6" dataDxfId="5">
  <autoFilter ref="A14:E22" xr:uid="{A78EF4AE-8C1A-41AD-970A-5D68045A3151}"/>
  <tableColumns count="5">
    <tableColumn id="1" xr3:uid="{E9194A4C-E8A6-4D51-8844-0A45B9825556}" name="Beng" dataDxfId="4"/>
    <tableColumn id="2" xr3:uid="{937BF5D7-5321-4313-AF26-F105F8EAEF13}" name="Math" dataDxfId="3"/>
    <tableColumn id="3" xr3:uid="{E3E55FE7-FEB5-4E85-8C91-0293909ADA01}" name="Phy" dataDxfId="2"/>
    <tableColumn id="4" xr3:uid="{75B08278-E68E-441A-9F1F-32B27E2F69E4}" name="Chems" dataDxfId="1"/>
    <tableColumn id="5" xr3:uid="{D443A058-2083-4E7F-9E70-94D19BE68A9B}" name="Name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AAB2-AF8C-4EC2-947B-0693C2A2DB42}">
  <sheetPr codeName="Sheet1"/>
  <dimension ref="A1:P22"/>
  <sheetViews>
    <sheetView workbookViewId="0">
      <selection activeCell="I3" sqref="I3"/>
    </sheetView>
  </sheetViews>
  <sheetFormatPr defaultRowHeight="14.5" x14ac:dyDescent="0.35"/>
  <cols>
    <col min="1" max="1" width="9.08984375" customWidth="1"/>
    <col min="4" max="4" width="10.26953125" customWidth="1"/>
    <col min="5" max="5" width="8.90625" customWidth="1"/>
  </cols>
  <sheetData>
    <row r="1" spans="1:16" ht="23.5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14</v>
      </c>
      <c r="F1" s="1"/>
      <c r="G1" s="1"/>
      <c r="H1" s="15" t="s">
        <v>12</v>
      </c>
      <c r="I1" s="15"/>
      <c r="L1" s="16" t="s">
        <v>13</v>
      </c>
      <c r="M1" s="16"/>
      <c r="N1" s="16"/>
      <c r="O1" s="16"/>
      <c r="P1" s="16"/>
    </row>
    <row r="2" spans="1:16" ht="18.5" x14ac:dyDescent="0.45">
      <c r="A2" s="4" t="s">
        <v>4</v>
      </c>
      <c r="B2" s="3">
        <v>65</v>
      </c>
      <c r="C2" s="3">
        <v>87</v>
      </c>
      <c r="D2" s="3">
        <v>77</v>
      </c>
      <c r="E2" s="5">
        <v>80</v>
      </c>
      <c r="F2" s="1"/>
      <c r="G2" s="1"/>
      <c r="H2" s="7" t="s">
        <v>0</v>
      </c>
      <c r="I2" s="7" t="s">
        <v>1</v>
      </c>
      <c r="L2" s="2" t="s">
        <v>0</v>
      </c>
      <c r="M2" s="2" t="s">
        <v>1</v>
      </c>
      <c r="N2" s="2" t="s">
        <v>2</v>
      </c>
      <c r="O2" s="2" t="s">
        <v>3</v>
      </c>
      <c r="P2" s="2" t="s">
        <v>14</v>
      </c>
    </row>
    <row r="3" spans="1:16" ht="18.5" x14ac:dyDescent="0.45">
      <c r="A3" s="4" t="s">
        <v>5</v>
      </c>
      <c r="B3" s="3">
        <v>76</v>
      </c>
      <c r="C3" s="3">
        <v>77</v>
      </c>
      <c r="D3" s="3">
        <v>67</v>
      </c>
      <c r="E3" s="5">
        <v>85</v>
      </c>
      <c r="F3" s="1"/>
      <c r="G3" s="1"/>
      <c r="H3" s="1" t="s">
        <v>5</v>
      </c>
      <c r="I3" s="1">
        <f>_xlfn.XLOOKUP(H3,A2:A9,B2:B9)</f>
        <v>76</v>
      </c>
      <c r="L3" t="s">
        <v>4</v>
      </c>
      <c r="M3" cm="1">
        <f t="array" ref="M3:P3">_xlfn.XLOOKUP(L3,A2:A9,B2:E9)</f>
        <v>65</v>
      </c>
      <c r="N3">
        <v>87</v>
      </c>
      <c r="O3">
        <v>77</v>
      </c>
      <c r="P3">
        <v>80</v>
      </c>
    </row>
    <row r="4" spans="1:16" x14ac:dyDescent="0.35">
      <c r="A4" s="4" t="s">
        <v>6</v>
      </c>
      <c r="B4" s="3">
        <v>56</v>
      </c>
      <c r="C4" s="3">
        <v>78</v>
      </c>
      <c r="D4" s="3">
        <v>69</v>
      </c>
      <c r="E4" s="3">
        <v>79</v>
      </c>
    </row>
    <row r="5" spans="1:16" x14ac:dyDescent="0.35">
      <c r="A5" s="4" t="s">
        <v>7</v>
      </c>
      <c r="B5" s="3">
        <v>65</v>
      </c>
      <c r="C5" s="3">
        <v>76</v>
      </c>
      <c r="D5" s="3">
        <v>68</v>
      </c>
      <c r="E5" s="3">
        <v>77</v>
      </c>
    </row>
    <row r="6" spans="1:16" x14ac:dyDescent="0.35">
      <c r="A6" s="4" t="s">
        <v>8</v>
      </c>
      <c r="B6" s="3">
        <v>66</v>
      </c>
      <c r="C6" s="3">
        <v>75</v>
      </c>
      <c r="D6" s="3">
        <v>71</v>
      </c>
      <c r="E6" s="3">
        <v>74</v>
      </c>
    </row>
    <row r="7" spans="1:16" x14ac:dyDescent="0.35">
      <c r="A7" s="4" t="s">
        <v>9</v>
      </c>
      <c r="B7" s="3">
        <v>68</v>
      </c>
      <c r="C7" s="3">
        <v>79</v>
      </c>
      <c r="D7" s="3">
        <v>74</v>
      </c>
      <c r="E7" s="3">
        <v>83</v>
      </c>
    </row>
    <row r="8" spans="1:16" x14ac:dyDescent="0.35">
      <c r="A8" s="4" t="s">
        <v>10</v>
      </c>
      <c r="B8" s="3">
        <v>75</v>
      </c>
      <c r="C8" s="3">
        <v>74</v>
      </c>
      <c r="D8" s="3">
        <v>72</v>
      </c>
      <c r="E8" s="3">
        <v>82</v>
      </c>
    </row>
    <row r="9" spans="1:16" x14ac:dyDescent="0.35">
      <c r="A9" s="4" t="s">
        <v>11</v>
      </c>
      <c r="B9" s="3">
        <v>77</v>
      </c>
      <c r="C9" s="3">
        <v>85</v>
      </c>
      <c r="D9" s="3">
        <v>69</v>
      </c>
      <c r="E9" s="3">
        <v>81</v>
      </c>
    </row>
    <row r="13" spans="1:16" ht="21" x14ac:dyDescent="0.5">
      <c r="H13" s="15" t="s">
        <v>16</v>
      </c>
      <c r="I13" s="15"/>
    </row>
    <row r="14" spans="1:16" ht="18.5" x14ac:dyDescent="0.45">
      <c r="A14" s="2" t="s">
        <v>1</v>
      </c>
      <c r="B14" s="2" t="s">
        <v>2</v>
      </c>
      <c r="C14" s="2" t="s">
        <v>3</v>
      </c>
      <c r="D14" s="2" t="s">
        <v>15</v>
      </c>
      <c r="E14" s="2" t="s">
        <v>0</v>
      </c>
      <c r="H14" s="6" t="s">
        <v>0</v>
      </c>
      <c r="I14" s="6" t="s">
        <v>1</v>
      </c>
    </row>
    <row r="15" spans="1:16" x14ac:dyDescent="0.35">
      <c r="A15" s="3">
        <v>65</v>
      </c>
      <c r="B15" s="3">
        <v>87</v>
      </c>
      <c r="C15" s="3">
        <v>77</v>
      </c>
      <c r="D15" s="3">
        <v>80</v>
      </c>
      <c r="E15" s="4" t="s">
        <v>4</v>
      </c>
      <c r="H15" t="s">
        <v>5</v>
      </c>
      <c r="I15">
        <f>_xlfn.XLOOKUP(H15,E15:E22,A15:A22)</f>
        <v>76</v>
      </c>
    </row>
    <row r="16" spans="1:16" x14ac:dyDescent="0.35">
      <c r="A16" s="3">
        <v>76</v>
      </c>
      <c r="B16" s="3">
        <v>77</v>
      </c>
      <c r="C16" s="3">
        <v>67</v>
      </c>
      <c r="D16" s="3">
        <v>85</v>
      </c>
      <c r="E16" s="4" t="s">
        <v>5</v>
      </c>
    </row>
    <row r="17" spans="1:5" x14ac:dyDescent="0.35">
      <c r="A17" s="3">
        <v>56</v>
      </c>
      <c r="B17" s="3">
        <v>78</v>
      </c>
      <c r="C17" s="3">
        <v>69</v>
      </c>
      <c r="D17" s="3">
        <v>79</v>
      </c>
      <c r="E17" s="4" t="s">
        <v>6</v>
      </c>
    </row>
    <row r="18" spans="1:5" x14ac:dyDescent="0.35">
      <c r="A18" s="3">
        <v>65</v>
      </c>
      <c r="B18" s="3">
        <v>76</v>
      </c>
      <c r="C18" s="3">
        <v>68</v>
      </c>
      <c r="D18" s="3">
        <v>77</v>
      </c>
      <c r="E18" s="4" t="s">
        <v>7</v>
      </c>
    </row>
    <row r="19" spans="1:5" x14ac:dyDescent="0.35">
      <c r="A19" s="3">
        <v>66</v>
      </c>
      <c r="B19" s="3">
        <v>75</v>
      </c>
      <c r="C19" s="3">
        <v>71</v>
      </c>
      <c r="D19" s="3">
        <v>74</v>
      </c>
      <c r="E19" s="4" t="s">
        <v>8</v>
      </c>
    </row>
    <row r="20" spans="1:5" x14ac:dyDescent="0.35">
      <c r="A20" s="3">
        <v>68</v>
      </c>
      <c r="B20" s="3">
        <v>79</v>
      </c>
      <c r="C20" s="3">
        <v>74</v>
      </c>
      <c r="D20" s="3">
        <v>83</v>
      </c>
      <c r="E20" s="4" t="s">
        <v>9</v>
      </c>
    </row>
    <row r="21" spans="1:5" x14ac:dyDescent="0.35">
      <c r="A21" s="3">
        <v>75</v>
      </c>
      <c r="B21" s="3">
        <v>74</v>
      </c>
      <c r="C21" s="3">
        <v>72</v>
      </c>
      <c r="D21" s="3">
        <v>82</v>
      </c>
      <c r="E21" s="4" t="s">
        <v>10</v>
      </c>
    </row>
    <row r="22" spans="1:5" x14ac:dyDescent="0.35">
      <c r="A22" s="3">
        <v>77</v>
      </c>
      <c r="B22" s="3">
        <v>85</v>
      </c>
      <c r="C22" s="3">
        <v>69</v>
      </c>
      <c r="D22" s="3">
        <v>81</v>
      </c>
      <c r="E22" s="4" t="s">
        <v>11</v>
      </c>
    </row>
  </sheetData>
  <mergeCells count="3">
    <mergeCell ref="H1:I1"/>
    <mergeCell ref="L1:P1"/>
    <mergeCell ref="H13:I13"/>
  </mergeCells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0BCB-D3BD-490F-ABBF-B6CC8E5B8E36}">
  <sheetPr codeName="Sheet2"/>
  <dimension ref="A1:K13"/>
  <sheetViews>
    <sheetView tabSelected="1" workbookViewId="0">
      <selection activeCell="N11" sqref="N11"/>
    </sheetView>
  </sheetViews>
  <sheetFormatPr defaultRowHeight="14.5" x14ac:dyDescent="0.35"/>
  <cols>
    <col min="5" max="5" width="10.1796875" customWidth="1"/>
    <col min="7" max="7" width="10.54296875" customWidth="1"/>
    <col min="8" max="8" width="23.90625" bestFit="1" customWidth="1"/>
    <col min="9" max="9" width="11.7265625" customWidth="1"/>
    <col min="10" max="10" width="10.7265625" customWidth="1"/>
    <col min="11" max="11" width="10" customWidth="1"/>
  </cols>
  <sheetData>
    <row r="1" spans="1:11" ht="26" x14ac:dyDescent="0.6">
      <c r="A1" s="8" t="s">
        <v>0</v>
      </c>
      <c r="B1" s="8" t="s">
        <v>1</v>
      </c>
      <c r="C1" s="8" t="s">
        <v>2</v>
      </c>
      <c r="D1" s="8" t="s">
        <v>3</v>
      </c>
      <c r="E1" s="8" t="s">
        <v>14</v>
      </c>
      <c r="G1" s="17" t="s">
        <v>20</v>
      </c>
      <c r="H1" s="17"/>
      <c r="I1" s="17"/>
      <c r="J1" s="17"/>
      <c r="K1" s="17"/>
    </row>
    <row r="2" spans="1:11" ht="21" x14ac:dyDescent="0.5">
      <c r="A2" t="s">
        <v>4</v>
      </c>
      <c r="B2">
        <v>65</v>
      </c>
      <c r="C2">
        <v>87</v>
      </c>
      <c r="D2">
        <v>77</v>
      </c>
      <c r="E2">
        <v>80</v>
      </c>
      <c r="G2" s="8" t="s">
        <v>0</v>
      </c>
      <c r="H2" s="8" t="s">
        <v>1</v>
      </c>
      <c r="I2" s="8" t="s">
        <v>2</v>
      </c>
      <c r="J2" s="8" t="s">
        <v>3</v>
      </c>
      <c r="K2" s="8" t="s">
        <v>14</v>
      </c>
    </row>
    <row r="3" spans="1:11" ht="21" x14ac:dyDescent="0.5">
      <c r="A3" t="s">
        <v>5</v>
      </c>
      <c r="B3">
        <v>76</v>
      </c>
      <c r="C3">
        <v>77</v>
      </c>
      <c r="D3">
        <v>67</v>
      </c>
      <c r="E3">
        <v>86</v>
      </c>
      <c r="G3" s="9" t="s">
        <v>5</v>
      </c>
      <c r="H3" s="10" cm="1">
        <f t="array" ref="H3:K3">VLOOKUP(G3,A1:E9,{2,3,4,5},0)</f>
        <v>76</v>
      </c>
      <c r="I3" s="10">
        <v>77</v>
      </c>
      <c r="J3" s="10">
        <v>67</v>
      </c>
      <c r="K3" s="10">
        <v>86</v>
      </c>
    </row>
    <row r="4" spans="1:11" x14ac:dyDescent="0.35">
      <c r="A4" t="s">
        <v>6</v>
      </c>
      <c r="B4">
        <v>56</v>
      </c>
      <c r="C4">
        <v>78</v>
      </c>
      <c r="D4">
        <v>69</v>
      </c>
      <c r="E4">
        <v>79</v>
      </c>
    </row>
    <row r="5" spans="1:11" x14ac:dyDescent="0.35">
      <c r="A5" t="s">
        <v>7</v>
      </c>
      <c r="B5">
        <v>65</v>
      </c>
      <c r="C5">
        <v>76</v>
      </c>
      <c r="D5">
        <v>68</v>
      </c>
      <c r="E5">
        <v>77</v>
      </c>
    </row>
    <row r="6" spans="1:11" ht="26" x14ac:dyDescent="0.6">
      <c r="A6" t="s">
        <v>8</v>
      </c>
      <c r="B6">
        <v>66</v>
      </c>
      <c r="C6">
        <v>75</v>
      </c>
      <c r="D6">
        <v>71</v>
      </c>
      <c r="E6">
        <v>74</v>
      </c>
      <c r="G6" s="17" t="s">
        <v>21</v>
      </c>
      <c r="H6" s="17"/>
      <c r="I6" s="17"/>
      <c r="J6" s="17"/>
      <c r="K6" s="17"/>
    </row>
    <row r="7" spans="1:11" ht="21" x14ac:dyDescent="0.5">
      <c r="A7" t="s">
        <v>9</v>
      </c>
      <c r="B7">
        <v>68</v>
      </c>
      <c r="C7">
        <v>79</v>
      </c>
      <c r="D7">
        <v>74</v>
      </c>
      <c r="E7">
        <v>83</v>
      </c>
      <c r="G7" s="8" t="s">
        <v>0</v>
      </c>
      <c r="H7" s="8" t="s">
        <v>1</v>
      </c>
      <c r="I7" s="8" t="s">
        <v>2</v>
      </c>
      <c r="J7" s="8" t="s">
        <v>3</v>
      </c>
      <c r="K7" s="8" t="s">
        <v>14</v>
      </c>
    </row>
    <row r="8" spans="1:11" x14ac:dyDescent="0.35">
      <c r="A8" t="s">
        <v>10</v>
      </c>
      <c r="B8">
        <v>75</v>
      </c>
      <c r="C8">
        <v>74</v>
      </c>
      <c r="D8">
        <v>72</v>
      </c>
      <c r="E8">
        <v>82</v>
      </c>
      <c r="G8" t="s">
        <v>4</v>
      </c>
      <c r="H8">
        <f>VLOOKUP($G$8,$A$1:$E$9,2,0)</f>
        <v>65</v>
      </c>
      <c r="I8">
        <f>VLOOKUP($G$8,$A$1:$E$9,3,0)</f>
        <v>87</v>
      </c>
      <c r="J8">
        <f>VLOOKUP($G$8,$A$1:$E$9,4,0)</f>
        <v>77</v>
      </c>
      <c r="K8">
        <f>VLOOKUP($G$8,$A$1:$E$9,5,0)</f>
        <v>80</v>
      </c>
    </row>
    <row r="9" spans="1:11" x14ac:dyDescent="0.35">
      <c r="A9" t="s">
        <v>11</v>
      </c>
      <c r="B9">
        <v>77</v>
      </c>
      <c r="C9">
        <v>85</v>
      </c>
      <c r="D9">
        <v>69</v>
      </c>
      <c r="E9">
        <v>81</v>
      </c>
    </row>
    <row r="10" spans="1:11" x14ac:dyDescent="0.35">
      <c r="A10" s="4"/>
      <c r="B10" s="3"/>
      <c r="C10" s="3"/>
      <c r="D10" s="3"/>
      <c r="E10" s="3"/>
    </row>
    <row r="11" spans="1:11" ht="26" x14ac:dyDescent="0.6">
      <c r="G11" s="17" t="s">
        <v>29</v>
      </c>
      <c r="H11" s="17"/>
      <c r="I11" s="17"/>
      <c r="J11" s="17"/>
      <c r="K11" s="17"/>
    </row>
    <row r="12" spans="1:11" ht="21" x14ac:dyDescent="0.5">
      <c r="G12" s="8" t="s">
        <v>0</v>
      </c>
      <c r="H12" s="8" t="s">
        <v>1</v>
      </c>
      <c r="I12" s="8" t="s">
        <v>2</v>
      </c>
      <c r="J12" s="8" t="s">
        <v>3</v>
      </c>
      <c r="K12" s="8" t="s">
        <v>14</v>
      </c>
    </row>
    <row r="13" spans="1:11" x14ac:dyDescent="0.35">
      <c r="G13" t="s">
        <v>6</v>
      </c>
      <c r="H13">
        <f>VLOOKUP($G$13,$A$1:$E$9,COLUMNS($A$1:B1),0)</f>
        <v>56</v>
      </c>
      <c r="I13">
        <f>VLOOKUP($G$13,$A$1:$E$9,COLUMNS($A$1:C1),0)</f>
        <v>78</v>
      </c>
      <c r="J13">
        <f>VLOOKUP($G$13,$A$1:$E$9,COLUMNS($A$1:D1),0)</f>
        <v>69</v>
      </c>
      <c r="K13">
        <f>VLOOKUP($G$13,$A$1:$E$9,COLUMNS($A$1:E1),0)</f>
        <v>79</v>
      </c>
    </row>
  </sheetData>
  <mergeCells count="3">
    <mergeCell ref="G1:K1"/>
    <mergeCell ref="G6:K6"/>
    <mergeCell ref="G11:K11"/>
  </mergeCells>
  <dataValidations count="1">
    <dataValidation type="list" allowBlank="1" showInputMessage="1" showErrorMessage="1" sqref="G3" xr:uid="{8AAE2EEB-DD94-4651-9588-B8E2C667161F}">
      <formula1>$A$2:$A$9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E777-DF7C-47D2-8250-6FFF3D293C64}">
  <dimension ref="A1:O9"/>
  <sheetViews>
    <sheetView workbookViewId="0">
      <selection activeCell="M8" sqref="M8"/>
    </sheetView>
  </sheetViews>
  <sheetFormatPr defaultRowHeight="14.5" x14ac:dyDescent="0.35"/>
  <cols>
    <col min="1" max="1" width="8.54296875" bestFit="1" customWidth="1"/>
    <col min="2" max="2" width="7.26953125" bestFit="1" customWidth="1"/>
    <col min="3" max="3" width="7.453125" bestFit="1" customWidth="1"/>
    <col min="4" max="4" width="5.81640625" bestFit="1" customWidth="1"/>
    <col min="5" max="5" width="8.6328125" bestFit="1" customWidth="1"/>
    <col min="8" max="9" width="10.81640625" customWidth="1"/>
    <col min="15" max="15" width="22.81640625" customWidth="1"/>
  </cols>
  <sheetData>
    <row r="1" spans="1:15" ht="21" x14ac:dyDescent="0.5">
      <c r="A1" s="13" t="s">
        <v>0</v>
      </c>
      <c r="B1" s="13" t="s">
        <v>1</v>
      </c>
      <c r="C1" s="13" t="s">
        <v>2</v>
      </c>
      <c r="D1" s="13" t="s">
        <v>3</v>
      </c>
      <c r="E1" s="13" t="s">
        <v>14</v>
      </c>
    </row>
    <row r="2" spans="1:15" ht="23.5" x14ac:dyDescent="0.55000000000000004">
      <c r="A2" s="14" t="s">
        <v>4</v>
      </c>
      <c r="B2" s="14">
        <v>65</v>
      </c>
      <c r="C2" s="14">
        <v>87</v>
      </c>
      <c r="D2" s="14">
        <v>77</v>
      </c>
      <c r="E2" s="14">
        <v>80</v>
      </c>
      <c r="H2" s="9" t="s">
        <v>0</v>
      </c>
      <c r="I2" s="9" t="s">
        <v>1</v>
      </c>
      <c r="M2" s="16" t="s">
        <v>22</v>
      </c>
      <c r="N2" s="16"/>
      <c r="O2" s="16"/>
    </row>
    <row r="3" spans="1:15" ht="21" x14ac:dyDescent="0.5">
      <c r="A3" s="14" t="s">
        <v>5</v>
      </c>
      <c r="B3" s="14">
        <v>76</v>
      </c>
      <c r="C3" s="14">
        <v>77</v>
      </c>
      <c r="D3" s="14">
        <v>67</v>
      </c>
      <c r="E3" s="14">
        <v>86</v>
      </c>
      <c r="H3" s="9" t="s">
        <v>7</v>
      </c>
      <c r="I3" s="9">
        <f>VLOOKUP(H3,A1:E9,MATCH(I2,A1:E1,0),0)</f>
        <v>65</v>
      </c>
    </row>
    <row r="4" spans="1:15" ht="18.5" x14ac:dyDescent="0.45">
      <c r="A4" s="14" t="s">
        <v>6</v>
      </c>
      <c r="B4" s="14">
        <v>56</v>
      </c>
      <c r="C4" s="14">
        <v>78</v>
      </c>
      <c r="D4" s="14">
        <v>69</v>
      </c>
      <c r="E4" s="14">
        <v>79</v>
      </c>
      <c r="M4">
        <f>MATCH(B1,A1:E1,0)</f>
        <v>2</v>
      </c>
    </row>
    <row r="5" spans="1:15" ht="18.5" x14ac:dyDescent="0.45">
      <c r="A5" s="14" t="s">
        <v>7</v>
      </c>
      <c r="B5" s="14">
        <v>65</v>
      </c>
      <c r="C5" s="14">
        <v>76</v>
      </c>
      <c r="D5" s="14">
        <v>68</v>
      </c>
      <c r="E5" s="14">
        <v>77</v>
      </c>
    </row>
    <row r="6" spans="1:15" ht="23.5" x14ac:dyDescent="0.55000000000000004">
      <c r="A6" s="14" t="s">
        <v>8</v>
      </c>
      <c r="B6" s="14">
        <v>66</v>
      </c>
      <c r="C6" s="14">
        <v>75</v>
      </c>
      <c r="D6" s="14">
        <v>71</v>
      </c>
      <c r="E6" s="14">
        <v>74</v>
      </c>
      <c r="M6" s="16" t="s">
        <v>23</v>
      </c>
      <c r="N6" s="16"/>
      <c r="O6" s="16"/>
    </row>
    <row r="7" spans="1:15" ht="18.5" x14ac:dyDescent="0.45">
      <c r="A7" s="14" t="s">
        <v>9</v>
      </c>
      <c r="B7" s="14">
        <v>68</v>
      </c>
      <c r="C7" s="14">
        <v>79</v>
      </c>
      <c r="D7" s="14">
        <v>74</v>
      </c>
      <c r="E7" s="14">
        <v>83</v>
      </c>
    </row>
    <row r="8" spans="1:15" ht="18.5" x14ac:dyDescent="0.45">
      <c r="A8" s="14" t="s">
        <v>10</v>
      </c>
      <c r="B8" s="14">
        <v>75</v>
      </c>
      <c r="C8" s="14">
        <v>74</v>
      </c>
      <c r="D8" s="14">
        <v>72</v>
      </c>
      <c r="E8" s="14">
        <v>82</v>
      </c>
      <c r="M8">
        <f>MATCH(A2,A1:A9,0)</f>
        <v>2</v>
      </c>
    </row>
    <row r="9" spans="1:15" ht="18.5" x14ac:dyDescent="0.45">
      <c r="A9" s="14" t="s">
        <v>11</v>
      </c>
      <c r="B9" s="14">
        <v>77</v>
      </c>
      <c r="C9" s="14">
        <v>85</v>
      </c>
      <c r="D9" s="14">
        <v>69</v>
      </c>
      <c r="E9" s="14">
        <v>81</v>
      </c>
    </row>
  </sheetData>
  <mergeCells count="2">
    <mergeCell ref="M2:O2"/>
    <mergeCell ref="M6:O6"/>
  </mergeCells>
  <dataValidations count="2">
    <dataValidation type="list" allowBlank="1" showInputMessage="1" showErrorMessage="1" sqref="H3" xr:uid="{A4573DC8-7A08-4ACD-9CCB-58132B7B76DF}">
      <formula1>$A$1:$A$9</formula1>
    </dataValidation>
    <dataValidation type="list" allowBlank="1" showInputMessage="1" showErrorMessage="1" sqref="I2" xr:uid="{BB7C9AE3-6DAC-45C4-B0BC-5AE4A047A140}">
      <formula1>$A$1:$E$1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FEAE1-C47D-4015-9A61-7E328FADFAA9}">
  <dimension ref="A1:T15"/>
  <sheetViews>
    <sheetView topLeftCell="D1" workbookViewId="0">
      <selection activeCell="N1" sqref="N1"/>
    </sheetView>
  </sheetViews>
  <sheetFormatPr defaultRowHeight="14.5" x14ac:dyDescent="0.35"/>
  <cols>
    <col min="1" max="1" width="9.81640625" bestFit="1" customWidth="1"/>
    <col min="3" max="3" width="32.54296875" customWidth="1"/>
    <col min="5" max="9" width="10.08984375" bestFit="1" customWidth="1"/>
    <col min="10" max="10" width="16.7265625" bestFit="1" customWidth="1"/>
    <col min="15" max="15" width="11.36328125" bestFit="1" customWidth="1"/>
  </cols>
  <sheetData>
    <row r="1" spans="1:20" ht="30" customHeight="1" x14ac:dyDescent="0.5">
      <c r="A1" t="s">
        <v>19</v>
      </c>
      <c r="B1" s="8" t="s">
        <v>17</v>
      </c>
      <c r="C1" s="8" t="s">
        <v>24</v>
      </c>
      <c r="D1" s="8" t="s">
        <v>0</v>
      </c>
      <c r="E1" s="8" t="s">
        <v>1</v>
      </c>
      <c r="F1" s="8" t="s">
        <v>2</v>
      </c>
      <c r="G1" s="8" t="s">
        <v>3</v>
      </c>
      <c r="H1" s="8" t="s">
        <v>14</v>
      </c>
      <c r="M1" s="19" t="s">
        <v>28</v>
      </c>
      <c r="N1" t="str" cm="1">
        <f t="array" ref="N1:T9">CHOOSE({1,2,3,4,5,6,7},B1:B9,C1:C9,D1:D9,E1:E9,F1:F9,G1:G9,H1:H9)</f>
        <v>Roll</v>
      </c>
      <c r="O1" t="str">
        <v>Registration</v>
      </c>
      <c r="P1" t="str">
        <v>Name</v>
      </c>
      <c r="Q1" t="str">
        <v>Beng</v>
      </c>
      <c r="R1" t="str">
        <v>Math</v>
      </c>
      <c r="S1" t="str">
        <v>Phy</v>
      </c>
      <c r="T1" t="str">
        <v>Chem</v>
      </c>
    </row>
    <row r="2" spans="1:20" ht="25.5" customHeight="1" x14ac:dyDescent="0.35">
      <c r="A2" t="str">
        <f>B2&amp;C2</f>
        <v>10131175</v>
      </c>
      <c r="B2">
        <v>101</v>
      </c>
      <c r="C2" s="18">
        <v>31175</v>
      </c>
      <c r="D2" t="s">
        <v>4</v>
      </c>
      <c r="E2">
        <v>65</v>
      </c>
      <c r="F2">
        <v>87</v>
      </c>
      <c r="G2">
        <v>77</v>
      </c>
      <c r="H2">
        <v>80</v>
      </c>
      <c r="M2" s="19"/>
      <c r="N2" s="18">
        <v>101</v>
      </c>
      <c r="O2" s="12">
        <v>31175</v>
      </c>
      <c r="P2" s="18" t="str">
        <v>Ram</v>
      </c>
      <c r="Q2" s="18">
        <v>65</v>
      </c>
      <c r="R2" s="18">
        <v>87</v>
      </c>
      <c r="S2" s="18">
        <v>77</v>
      </c>
      <c r="T2" s="18">
        <v>80</v>
      </c>
    </row>
    <row r="3" spans="1:20" ht="28" customHeight="1" x14ac:dyDescent="0.35">
      <c r="A3" t="str">
        <f t="shared" ref="A3:A9" si="0">B3&amp;C3</f>
        <v>10231176</v>
      </c>
      <c r="B3">
        <v>102</v>
      </c>
      <c r="C3" s="18">
        <v>31176</v>
      </c>
      <c r="D3" t="s">
        <v>5</v>
      </c>
      <c r="E3">
        <v>76</v>
      </c>
      <c r="F3">
        <v>77</v>
      </c>
      <c r="G3">
        <v>67</v>
      </c>
      <c r="H3">
        <v>86</v>
      </c>
      <c r="M3" s="19"/>
      <c r="N3" s="18">
        <v>102</v>
      </c>
      <c r="O3" s="12">
        <v>31176</v>
      </c>
      <c r="P3" s="18" t="str">
        <v>Shyam</v>
      </c>
      <c r="Q3" s="18">
        <v>76</v>
      </c>
      <c r="R3" s="18">
        <v>77</v>
      </c>
      <c r="S3" s="18">
        <v>67</v>
      </c>
      <c r="T3" s="18">
        <v>86</v>
      </c>
    </row>
    <row r="4" spans="1:20" ht="27.5" customHeight="1" x14ac:dyDescent="0.35">
      <c r="A4" t="str">
        <f t="shared" si="0"/>
        <v>10331177</v>
      </c>
      <c r="B4">
        <v>103</v>
      </c>
      <c r="C4" s="18">
        <v>31177</v>
      </c>
      <c r="D4" t="s">
        <v>6</v>
      </c>
      <c r="E4">
        <v>56</v>
      </c>
      <c r="F4">
        <v>78</v>
      </c>
      <c r="G4">
        <v>69</v>
      </c>
      <c r="H4">
        <v>79</v>
      </c>
      <c r="M4" s="19"/>
      <c r="N4" s="18">
        <v>103</v>
      </c>
      <c r="O4" s="12">
        <v>31177</v>
      </c>
      <c r="P4" s="18" t="str">
        <v>Jadu</v>
      </c>
      <c r="Q4" s="18">
        <v>56</v>
      </c>
      <c r="R4" s="18">
        <v>78</v>
      </c>
      <c r="S4" s="18">
        <v>69</v>
      </c>
      <c r="T4" s="18">
        <v>79</v>
      </c>
    </row>
    <row r="5" spans="1:20" ht="23" customHeight="1" x14ac:dyDescent="0.35">
      <c r="A5" t="str">
        <f t="shared" si="0"/>
        <v>10431178</v>
      </c>
      <c r="B5">
        <v>104</v>
      </c>
      <c r="C5" s="18">
        <v>31178</v>
      </c>
      <c r="D5" t="s">
        <v>7</v>
      </c>
      <c r="E5">
        <v>65</v>
      </c>
      <c r="F5">
        <v>76</v>
      </c>
      <c r="G5">
        <v>68</v>
      </c>
      <c r="H5">
        <v>77</v>
      </c>
      <c r="M5" s="19"/>
      <c r="N5" s="18">
        <v>104</v>
      </c>
      <c r="O5" s="12">
        <v>31178</v>
      </c>
      <c r="P5" s="18" t="str">
        <v>Modhu</v>
      </c>
      <c r="Q5" s="18">
        <v>65</v>
      </c>
      <c r="R5" s="18">
        <v>76</v>
      </c>
      <c r="S5" s="18">
        <v>68</v>
      </c>
      <c r="T5" s="18">
        <v>77</v>
      </c>
    </row>
    <row r="6" spans="1:20" ht="23.5" customHeight="1" x14ac:dyDescent="0.35">
      <c r="A6" t="str">
        <f t="shared" si="0"/>
        <v>10531179</v>
      </c>
      <c r="B6">
        <v>105</v>
      </c>
      <c r="C6" s="18">
        <v>31179</v>
      </c>
      <c r="D6" t="s">
        <v>8</v>
      </c>
      <c r="E6">
        <v>66</v>
      </c>
      <c r="F6">
        <v>75</v>
      </c>
      <c r="G6">
        <v>71</v>
      </c>
      <c r="H6">
        <v>74</v>
      </c>
      <c r="M6" s="19"/>
      <c r="N6" s="18">
        <v>105</v>
      </c>
      <c r="O6" s="12">
        <v>31179</v>
      </c>
      <c r="P6" s="18" t="str">
        <v>Ratan</v>
      </c>
      <c r="Q6" s="18">
        <v>66</v>
      </c>
      <c r="R6" s="18">
        <v>75</v>
      </c>
      <c r="S6" s="18">
        <v>71</v>
      </c>
      <c r="T6" s="18">
        <v>74</v>
      </c>
    </row>
    <row r="7" spans="1:20" ht="27.5" customHeight="1" x14ac:dyDescent="0.35">
      <c r="A7" t="str">
        <f t="shared" si="0"/>
        <v>10631180</v>
      </c>
      <c r="B7">
        <v>106</v>
      </c>
      <c r="C7" s="18">
        <v>31180</v>
      </c>
      <c r="D7" t="s">
        <v>9</v>
      </c>
      <c r="E7">
        <v>68</v>
      </c>
      <c r="F7">
        <v>79</v>
      </c>
      <c r="G7">
        <v>74</v>
      </c>
      <c r="H7">
        <v>83</v>
      </c>
      <c r="M7" s="19"/>
      <c r="N7" s="18">
        <v>106</v>
      </c>
      <c r="O7" s="12">
        <v>31180</v>
      </c>
      <c r="P7" s="18" t="str">
        <v>Madan</v>
      </c>
      <c r="Q7" s="18">
        <v>68</v>
      </c>
      <c r="R7" s="18">
        <v>79</v>
      </c>
      <c r="S7" s="18">
        <v>74</v>
      </c>
      <c r="T7" s="18">
        <v>83</v>
      </c>
    </row>
    <row r="8" spans="1:20" ht="32.5" customHeight="1" x14ac:dyDescent="0.35">
      <c r="A8" t="str">
        <f t="shared" si="0"/>
        <v>10731181</v>
      </c>
      <c r="B8">
        <v>107</v>
      </c>
      <c r="C8" s="18">
        <v>31181</v>
      </c>
      <c r="D8" t="s">
        <v>10</v>
      </c>
      <c r="E8">
        <v>75</v>
      </c>
      <c r="F8">
        <v>74</v>
      </c>
      <c r="G8">
        <v>72</v>
      </c>
      <c r="H8">
        <v>82</v>
      </c>
      <c r="M8" s="19"/>
      <c r="N8" s="18">
        <v>107</v>
      </c>
      <c r="O8" s="12">
        <v>31181</v>
      </c>
      <c r="P8" s="18" t="str">
        <v>Shila</v>
      </c>
      <c r="Q8" s="18">
        <v>75</v>
      </c>
      <c r="R8" s="18">
        <v>74</v>
      </c>
      <c r="S8" s="18">
        <v>72</v>
      </c>
      <c r="T8" s="18">
        <v>82</v>
      </c>
    </row>
    <row r="9" spans="1:20" ht="37.5" customHeight="1" x14ac:dyDescent="0.35">
      <c r="A9" t="str">
        <f t="shared" si="0"/>
        <v>10831182</v>
      </c>
      <c r="B9">
        <v>108</v>
      </c>
      <c r="C9" s="18">
        <v>31182</v>
      </c>
      <c r="D9" t="s">
        <v>11</v>
      </c>
      <c r="E9">
        <v>77</v>
      </c>
      <c r="F9">
        <v>85</v>
      </c>
      <c r="G9">
        <v>69</v>
      </c>
      <c r="H9">
        <v>81</v>
      </c>
      <c r="M9" s="19"/>
      <c r="N9" s="18">
        <v>108</v>
      </c>
      <c r="O9" s="12">
        <v>31182</v>
      </c>
      <c r="P9" s="18" t="str">
        <v>Nila</v>
      </c>
      <c r="Q9" s="18">
        <v>77</v>
      </c>
      <c r="R9" s="18">
        <v>85</v>
      </c>
      <c r="S9" s="18">
        <v>69</v>
      </c>
      <c r="T9" s="18">
        <v>81</v>
      </c>
    </row>
    <row r="12" spans="1:20" ht="26" x14ac:dyDescent="0.6">
      <c r="A12" s="16" t="s">
        <v>25</v>
      </c>
      <c r="B12" s="16"/>
      <c r="C12" s="16"/>
      <c r="D12" s="17" t="s">
        <v>26</v>
      </c>
      <c r="E12" s="17"/>
      <c r="F12" s="17"/>
      <c r="G12" s="17"/>
      <c r="H12" s="17"/>
      <c r="K12" s="17" t="s">
        <v>27</v>
      </c>
      <c r="L12" s="17"/>
      <c r="M12" s="17"/>
      <c r="N12" s="17"/>
      <c r="O12" s="17"/>
    </row>
    <row r="13" spans="1:20" ht="21" x14ac:dyDescent="0.5">
      <c r="A13" t="s">
        <v>17</v>
      </c>
      <c r="B13" t="s">
        <v>18</v>
      </c>
      <c r="C13" t="s">
        <v>1</v>
      </c>
      <c r="D13" s="8" t="s">
        <v>0</v>
      </c>
      <c r="E13" s="8" t="s">
        <v>1</v>
      </c>
      <c r="F13" s="8" t="s">
        <v>2</v>
      </c>
      <c r="G13" s="8" t="s">
        <v>3</v>
      </c>
      <c r="H13" s="8" t="s">
        <v>14</v>
      </c>
      <c r="K13" s="8" t="s">
        <v>0</v>
      </c>
      <c r="L13" s="8" t="s">
        <v>1</v>
      </c>
      <c r="M13" s="8" t="s">
        <v>2</v>
      </c>
      <c r="N13" s="8" t="s">
        <v>3</v>
      </c>
      <c r="O13" s="8" t="s">
        <v>14</v>
      </c>
    </row>
    <row r="14" spans="1:20" x14ac:dyDescent="0.35">
      <c r="A14">
        <v>101</v>
      </c>
      <c r="B14">
        <v>31175</v>
      </c>
      <c r="C14">
        <f>VLOOKUP(A14&amp;B14,$A$1:$H$9,5,0)</f>
        <v>65</v>
      </c>
      <c r="D14" t="s">
        <v>4</v>
      </c>
      <c r="E14">
        <f>VLOOKUP(D14,CHOOSE({1,2},D1:D9,E1:E9),MATCH(E13,D1:H1,0),0)</f>
        <v>65</v>
      </c>
      <c r="F14">
        <f>VLOOKUP(E14,CHOOSE({1,2},E1:E9,F1:F9),MATCH(F13,E1:I1,0),0)</f>
        <v>87</v>
      </c>
      <c r="G14">
        <f>VLOOKUP(F14,CHOOSE({1,2},F1:F9,G1:G9),MATCH(G13,F1:J1,0),0)</f>
        <v>77</v>
      </c>
      <c r="H14">
        <f>VLOOKUP(G14,CHOOSE({1,2},G1:G9,H1:H9),MATCH(H13,G1:K1,0),0)</f>
        <v>80</v>
      </c>
      <c r="K14" t="s">
        <v>4</v>
      </c>
      <c r="L14" cm="1">
        <f t="array" ref="L14:O14">VLOOKUP(K14,D1:H9,{2,3,4,5},0)</f>
        <v>65</v>
      </c>
      <c r="M14">
        <v>87</v>
      </c>
      <c r="N14">
        <v>77</v>
      </c>
      <c r="O14">
        <v>80</v>
      </c>
    </row>
    <row r="15" spans="1:20" x14ac:dyDescent="0.35">
      <c r="E15" s="11"/>
      <c r="F15" s="11"/>
      <c r="G15" s="11"/>
      <c r="H15" s="11"/>
      <c r="I15" s="11"/>
      <c r="J15" s="11"/>
    </row>
  </sheetData>
  <mergeCells count="4">
    <mergeCell ref="D12:H12"/>
    <mergeCell ref="K12:O12"/>
    <mergeCell ref="M1:M9"/>
    <mergeCell ref="A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Xlookup</vt:lpstr>
      <vt:lpstr>vlookup_with_array_column()_no</vt:lpstr>
      <vt:lpstr>Vlookup_with_match()</vt:lpstr>
      <vt:lpstr>vlookup +choose+match+Array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Manas Halder</dc:creator>
  <cp:lastModifiedBy>Manas Halder</cp:lastModifiedBy>
  <dcterms:created xsi:type="dcterms:W3CDTF">2025-04-10T10:44:30Z</dcterms:created>
  <dcterms:modified xsi:type="dcterms:W3CDTF">2026-08-20T02:27:15Z</dcterms:modified>
</cp:coreProperties>
</file>